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drustva'!$B$1:$K$88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<sst xmlns="http://schemas.openxmlformats.org/spreadsheetml/2006/main" count="115" uniqueCount="109">
  <si>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</si>
  <si>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</si>
  <si>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</si>
  <si>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</si>
  <si>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</si>
  <si>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</si>
  <si>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</si>
  <si>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</si>
  <si>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</si>
  <si>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</si>
  <si>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</si>
  <si>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</si>
  <si>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</si>
  <si>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</si>
  <si>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</si>
  <si>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</si>
  <si>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</si>
  <si>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</si>
  <si>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</si>
  <si>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</si>
  <si>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</si>
  <si>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</si>
  <si>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</si>
  <si>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</si>
  <si>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</si>
  <si>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</si>
  <si>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</si>
  <si>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</si>
  <si>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</si>
  <si>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</si>
  <si>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</si>
  <si>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</si>
  <si>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</si>
  <si>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</si>
  <si>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</si>
  <si>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</si>
  <si>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</si>
  <si>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</si>
  <si>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</si>
  <si>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</si>
  <si>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</si>
  <si>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</si>
  <si>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</si>
  <si>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</si>
  <si>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</si>
  <si>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</si>
  <si>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</si>
  <si>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</si>
  <si>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</si>
  <si>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</si>
  <si>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</si>
  <si>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</si>
  <si>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</si>
  <si>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</si>
  <si>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</si>
  <si>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</si>
  <si>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</si>
  <si>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</si>
  <si>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</si>
  <si>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</si>
  <si>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</si>
  <si>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</si>
  <si>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</si>
  <si>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</si>
  <si>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</si>
  <si>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</si>
  <si>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</si>
  <si>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</si>
  <si>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</si>
  <si>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</si>
  <si>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</si>
  <si>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</si>
  <si>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</si>
  <si>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</si>
  <si>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</si>
  <si>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</si>
  <si>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</si>
  <si>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</si>
  <si>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</si>
  <si>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</si>
  <si>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</si>
  <si>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</si>
  <si>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</si>
  <si>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</si>
  <si>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</si>
  <si>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</si>
  <si>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</si>
  <si>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</si>
  <si>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</si>
  <si>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</si>
  <si>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</si>
  <si>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</si>
  <si>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</si>
  <si>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</si>
  <si>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</si>
  <si>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</si>
  <si>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</si>
  <si>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</si>
  <si>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>FAP FAMOS AD BEOGRAD</t>
  </si>
  <si>
    <t>Beograd,Žorža Klemansoa 19</t>
  </si>
  <si>
    <t>07021712</t>
  </si>
  <si>
    <r>
      <t>III ЗАКЉУЧНО МИШЉЕЊЕ РЕВИЗОРА GRANT THORNTON REVIZIT D.O.O.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Не изражавамо мишљење о приложеним финансијским извештајима за 2010.годину.</t>
    </r>
    <r>
      <rPr>
        <sz val="8"/>
        <rFont val="Arial"/>
        <family val="0"/>
      </rPr>
      <t xml:space="preserve">
</t>
    </r>
  </si>
  <si>
    <t xml:space="preserve">В. ПОРЕЗ НА ДОБИТ-одл.порески </t>
  </si>
  <si>
    <t>ФАП ФАМОС АД БЕОГРАД</t>
  </si>
  <si>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</t>
  </si>
  <si>
    <t>У току 2010.године није било значајних промена правног и финансијског положаја друштва.</t>
  </si>
  <si>
    <t>Увид се може извршити сваког радног дана  од 9-12 часова у седишту друштва.</t>
  </si>
  <si>
    <t xml:space="preserve">         Директор</t>
  </si>
  <si>
    <t>Дејан Петровић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</si>
</sst>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#,##0_ ;[Red]\-#,##0\ "/>
    <numFmt numFmtId="178" formatCode="0.00;[Red]0.00"/>
    <numFmt numFmtId="179" formatCode="0;[Red]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176" fontId="1" fillId="0" borderId="11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vertical="top"/>
    </xf>
    <xf numFmtId="176" fontId="1" fillId="0" borderId="11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68">
      <selection activeCell="B81" sqref="B81:K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57" t="s">
        <v>95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8" t="s">
        <v>97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59" t="s">
        <v>103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3" t="s">
        <v>96</v>
      </c>
      <c r="C6" s="63"/>
      <c r="D6" s="64" t="s">
        <v>98</v>
      </c>
      <c r="E6" s="64"/>
      <c r="F6" s="64"/>
      <c r="G6" s="64"/>
      <c r="H6" s="63" t="s">
        <v>1</v>
      </c>
      <c r="I6" s="63"/>
      <c r="J6" s="65" t="s">
        <v>100</v>
      </c>
      <c r="K6" s="65"/>
    </row>
    <row r="7" spans="2:11" ht="12.75">
      <c r="B7" s="63" t="s">
        <v>2</v>
      </c>
      <c r="C7" s="63"/>
      <c r="D7" s="66" t="s">
        <v>99</v>
      </c>
      <c r="E7" s="67"/>
      <c r="F7" s="67"/>
      <c r="G7" s="68"/>
      <c r="H7" s="63" t="s">
        <v>3</v>
      </c>
      <c r="I7" s="63"/>
      <c r="J7" s="66">
        <v>100118822</v>
      </c>
      <c r="K7" s="6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71" t="s">
        <v>6</v>
      </c>
      <c r="C12" s="71"/>
      <c r="D12" s="71"/>
      <c r="E12" s="7">
        <v>2009</v>
      </c>
      <c r="F12" s="7">
        <v>2010</v>
      </c>
      <c r="G12" s="71" t="s">
        <v>7</v>
      </c>
      <c r="H12" s="71"/>
      <c r="I12" s="71"/>
      <c r="J12" s="7">
        <v>2009</v>
      </c>
      <c r="K12" s="7">
        <v>2010</v>
      </c>
    </row>
    <row r="13" spans="2:11" ht="12.75">
      <c r="B13" s="53" t="s">
        <v>8</v>
      </c>
      <c r="C13" s="53"/>
      <c r="D13" s="53"/>
      <c r="E13" s="33">
        <f>E14+E15+E16+E17+E21</f>
        <v>101779</v>
      </c>
      <c r="F13" s="33">
        <f>F14+F15+F16+F17+F21</f>
        <v>87100</v>
      </c>
      <c r="G13" s="53" t="s">
        <v>9</v>
      </c>
      <c r="H13" s="53"/>
      <c r="I13" s="53"/>
      <c r="J13" s="37">
        <f>J14+J15+J16+J17+J18+J19+J20+J21+J22</f>
        <v>17587</v>
      </c>
      <c r="K13" s="37">
        <f>K14+K15+K16+K17+K18+K19+K20+K21+K22</f>
        <v>141</v>
      </c>
    </row>
    <row r="14" spans="2:11" ht="12.75">
      <c r="B14" s="69" t="s">
        <v>10</v>
      </c>
      <c r="C14" s="53"/>
      <c r="D14" s="53"/>
      <c r="E14" s="33"/>
      <c r="F14" s="33"/>
      <c r="G14" s="55" t="s">
        <v>72</v>
      </c>
      <c r="H14" s="56"/>
      <c r="I14" s="52"/>
      <c r="J14" s="34">
        <v>53210</v>
      </c>
      <c r="K14" s="34">
        <v>48354</v>
      </c>
    </row>
    <row r="15" spans="2:11" ht="12.75">
      <c r="B15" s="54" t="s">
        <v>11</v>
      </c>
      <c r="C15" s="54"/>
      <c r="D15" s="54"/>
      <c r="E15" s="33"/>
      <c r="F15" s="33"/>
      <c r="G15" s="70" t="s">
        <v>12</v>
      </c>
      <c r="H15" s="70"/>
      <c r="I15" s="70"/>
      <c r="J15" s="34"/>
      <c r="K15" s="34"/>
    </row>
    <row r="16" spans="2:11" ht="12.75">
      <c r="B16" s="70" t="s">
        <v>13</v>
      </c>
      <c r="C16" s="70"/>
      <c r="D16" s="70"/>
      <c r="E16" s="33"/>
      <c r="F16" s="33"/>
      <c r="G16" s="70" t="s">
        <v>14</v>
      </c>
      <c r="H16" s="70"/>
      <c r="I16" s="70"/>
      <c r="J16" s="34"/>
      <c r="K16" s="34"/>
    </row>
    <row r="17" spans="2:11" ht="12.75">
      <c r="B17" s="72" t="s">
        <v>56</v>
      </c>
      <c r="C17" s="70"/>
      <c r="D17" s="70"/>
      <c r="E17" s="73">
        <v>76626</v>
      </c>
      <c r="F17" s="73">
        <v>67411</v>
      </c>
      <c r="G17" s="70" t="s">
        <v>15</v>
      </c>
      <c r="H17" s="70"/>
      <c r="I17" s="70"/>
      <c r="J17" s="34">
        <v>646</v>
      </c>
      <c r="K17" s="34">
        <v>2491</v>
      </c>
    </row>
    <row r="18" spans="2:11" ht="24" customHeight="1">
      <c r="B18" s="72"/>
      <c r="C18" s="70"/>
      <c r="D18" s="70"/>
      <c r="E18" s="73"/>
      <c r="F18" s="73"/>
      <c r="G18" s="74" t="s">
        <v>88</v>
      </c>
      <c r="H18" s="56"/>
      <c r="I18" s="52"/>
      <c r="J18" s="34">
        <v>711</v>
      </c>
      <c r="K18" s="34">
        <v>1</v>
      </c>
    </row>
    <row r="19" spans="2:11" ht="22.5" customHeight="1">
      <c r="B19" s="72"/>
      <c r="C19" s="70"/>
      <c r="D19" s="70"/>
      <c r="E19" s="73"/>
      <c r="F19" s="73"/>
      <c r="G19" s="74" t="s">
        <v>92</v>
      </c>
      <c r="H19" s="56"/>
      <c r="I19" s="52"/>
      <c r="J19" s="36">
        <v>-2645</v>
      </c>
      <c r="K19" s="36">
        <v>-1070</v>
      </c>
    </row>
    <row r="20" spans="2:11" ht="12.75">
      <c r="B20" s="70"/>
      <c r="C20" s="70"/>
      <c r="D20" s="70"/>
      <c r="E20" s="73"/>
      <c r="F20" s="73"/>
      <c r="G20" s="70" t="s">
        <v>89</v>
      </c>
      <c r="H20" s="70"/>
      <c r="I20" s="70"/>
      <c r="J20" s="34">
        <v>14933</v>
      </c>
      <c r="K20" s="34">
        <v>14933</v>
      </c>
    </row>
    <row r="21" spans="2:11" ht="12.75">
      <c r="B21" s="69" t="s">
        <v>16</v>
      </c>
      <c r="C21" s="69"/>
      <c r="D21" s="69"/>
      <c r="E21" s="33">
        <v>25153</v>
      </c>
      <c r="F21" s="33">
        <v>19689</v>
      </c>
      <c r="G21" s="70" t="s">
        <v>90</v>
      </c>
      <c r="H21" s="70"/>
      <c r="I21" s="70"/>
      <c r="J21" s="36">
        <v>-49268</v>
      </c>
      <c r="K21" s="36">
        <v>-60972</v>
      </c>
    </row>
    <row r="22" spans="2:11" ht="12.75">
      <c r="B22" s="53" t="s">
        <v>19</v>
      </c>
      <c r="C22" s="53"/>
      <c r="D22" s="53"/>
      <c r="E22" s="33">
        <f>E23+E25</f>
        <v>65001</v>
      </c>
      <c r="F22" s="33">
        <f>F23+F25</f>
        <v>89338</v>
      </c>
      <c r="G22" s="70" t="s">
        <v>91</v>
      </c>
      <c r="H22" s="70"/>
      <c r="I22" s="70"/>
      <c r="J22" s="34"/>
      <c r="K22" s="36">
        <v>-3596</v>
      </c>
    </row>
    <row r="23" spans="2:11" ht="12.75" customHeight="1">
      <c r="B23" s="70" t="s">
        <v>21</v>
      </c>
      <c r="C23" s="70"/>
      <c r="D23" s="70"/>
      <c r="E23" s="33">
        <v>7115</v>
      </c>
      <c r="F23" s="33">
        <v>5117</v>
      </c>
      <c r="G23" s="79" t="s">
        <v>17</v>
      </c>
      <c r="H23" s="80"/>
      <c r="I23" s="80"/>
      <c r="J23" s="73">
        <f>J25+J26+J27+J28</f>
        <v>149636</v>
      </c>
      <c r="K23" s="73">
        <f>K25+K26+K27+K28</f>
        <v>176810</v>
      </c>
    </row>
    <row r="24" spans="2:11" ht="46.5" customHeight="1">
      <c r="B24" s="77" t="s">
        <v>57</v>
      </c>
      <c r="C24" s="78"/>
      <c r="D24" s="78"/>
      <c r="E24" s="33"/>
      <c r="F24" s="33"/>
      <c r="G24" s="80"/>
      <c r="H24" s="80"/>
      <c r="I24" s="80"/>
      <c r="J24" s="73"/>
      <c r="K24" s="73"/>
    </row>
    <row r="25" spans="2:11" ht="12.75">
      <c r="B25" s="70" t="s">
        <v>58</v>
      </c>
      <c r="C25" s="70"/>
      <c r="D25" s="70"/>
      <c r="E25" s="33">
        <f>54927+529+1475+955</f>
        <v>57886</v>
      </c>
      <c r="F25" s="33">
        <f>80903+447+2748+123</f>
        <v>84221</v>
      </c>
      <c r="G25" s="69" t="s">
        <v>18</v>
      </c>
      <c r="H25" s="69"/>
      <c r="I25" s="69"/>
      <c r="J25" s="34">
        <v>1500</v>
      </c>
      <c r="K25" s="34"/>
    </row>
    <row r="26" spans="2:11" ht="12.75">
      <c r="B26" s="69" t="s">
        <v>23</v>
      </c>
      <c r="C26" s="69"/>
      <c r="D26" s="69"/>
      <c r="E26" s="33">
        <v>443</v>
      </c>
      <c r="F26" s="33">
        <v>513</v>
      </c>
      <c r="G26" s="69" t="s">
        <v>20</v>
      </c>
      <c r="H26" s="69"/>
      <c r="I26" s="69"/>
      <c r="J26" s="34">
        <v>147008</v>
      </c>
      <c r="K26" s="34">
        <v>176547</v>
      </c>
    </row>
    <row r="27" spans="2:11" ht="12.75">
      <c r="B27" s="53" t="s">
        <v>24</v>
      </c>
      <c r="C27" s="53"/>
      <c r="D27" s="53"/>
      <c r="E27" s="49">
        <f>E22+E26+E13</f>
        <v>167223</v>
      </c>
      <c r="F27" s="49">
        <f>F22+F26+F13</f>
        <v>176951</v>
      </c>
      <c r="G27" s="70" t="s">
        <v>22</v>
      </c>
      <c r="H27" s="70"/>
      <c r="I27" s="70"/>
      <c r="J27" s="34">
        <v>1128</v>
      </c>
      <c r="K27" s="34">
        <v>263</v>
      </c>
    </row>
    <row r="28" spans="2:11" ht="12.75">
      <c r="B28" s="53" t="s">
        <v>59</v>
      </c>
      <c r="C28" s="53"/>
      <c r="D28" s="53"/>
      <c r="E28" s="33"/>
      <c r="F28" s="33"/>
      <c r="G28" s="70" t="s">
        <v>25</v>
      </c>
      <c r="H28" s="70"/>
      <c r="I28" s="70"/>
      <c r="J28" s="34"/>
      <c r="K28" s="34"/>
    </row>
    <row r="29" spans="2:11" ht="12.75">
      <c r="B29" s="75" t="s">
        <v>27</v>
      </c>
      <c r="C29" s="75"/>
      <c r="D29" s="75"/>
      <c r="E29" s="49">
        <f>E27</f>
        <v>167223</v>
      </c>
      <c r="F29" s="49">
        <f>F27</f>
        <v>176951</v>
      </c>
      <c r="G29" s="76" t="s">
        <v>26</v>
      </c>
      <c r="H29" s="76"/>
      <c r="I29" s="76"/>
      <c r="J29" s="88">
        <f>J23+J13</f>
        <v>167223</v>
      </c>
      <c r="K29" s="88">
        <f>K23+K13</f>
        <v>176951</v>
      </c>
    </row>
    <row r="30" spans="2:11" ht="12.75">
      <c r="B30" s="75" t="s">
        <v>28</v>
      </c>
      <c r="C30" s="75"/>
      <c r="D30" s="75"/>
      <c r="E30" s="33"/>
      <c r="F30" s="33"/>
      <c r="G30" s="76"/>
      <c r="H30" s="76"/>
      <c r="I30" s="76"/>
      <c r="J30" s="88"/>
      <c r="K30" s="88"/>
    </row>
    <row r="31" spans="7:11" ht="12.75">
      <c r="G31" s="81" t="s">
        <v>29</v>
      </c>
      <c r="H31" s="82"/>
      <c r="I31" s="82"/>
      <c r="J31" s="35"/>
      <c r="K31" s="35"/>
    </row>
    <row r="33" spans="2:11" ht="12.75">
      <c r="B33" s="83" t="s">
        <v>60</v>
      </c>
      <c r="C33" s="84"/>
      <c r="D33" s="84"/>
      <c r="E33" s="84"/>
      <c r="F33" s="84"/>
      <c r="G33" s="84" t="s">
        <v>30</v>
      </c>
      <c r="H33" s="84"/>
      <c r="I33" s="84"/>
      <c r="J33" s="84"/>
      <c r="K33" s="84"/>
    </row>
    <row r="34" spans="2:11" ht="12.75">
      <c r="B34" s="85"/>
      <c r="C34" s="85"/>
      <c r="D34" s="85"/>
      <c r="E34" s="85"/>
      <c r="F34" s="85"/>
      <c r="G34" s="84"/>
      <c r="H34" s="84"/>
      <c r="I34" s="84"/>
      <c r="J34" s="84"/>
      <c r="K34" s="84"/>
    </row>
    <row r="35" spans="2:11" ht="12.75" customHeight="1">
      <c r="B35" s="89" t="s">
        <v>55</v>
      </c>
      <c r="C35" s="89"/>
      <c r="D35" s="89"/>
      <c r="E35" s="86">
        <v>2009</v>
      </c>
      <c r="F35" s="86">
        <v>2010</v>
      </c>
      <c r="G35" s="91" t="s">
        <v>31</v>
      </c>
      <c r="H35" s="53"/>
      <c r="I35" s="53"/>
      <c r="J35" s="86">
        <v>2009</v>
      </c>
      <c r="K35" s="86">
        <v>2010</v>
      </c>
    </row>
    <row r="36" spans="2:11" ht="12.75">
      <c r="B36" s="89"/>
      <c r="C36" s="89"/>
      <c r="D36" s="89"/>
      <c r="E36" s="90"/>
      <c r="F36" s="90"/>
      <c r="G36" s="53"/>
      <c r="H36" s="53"/>
      <c r="I36" s="53"/>
      <c r="J36" s="87"/>
      <c r="K36" s="87"/>
    </row>
    <row r="37" spans="2:11" ht="12.75">
      <c r="B37" s="89"/>
      <c r="C37" s="89"/>
      <c r="D37" s="89"/>
      <c r="E37" s="87"/>
      <c r="F37" s="87"/>
      <c r="G37" s="70" t="s">
        <v>32</v>
      </c>
      <c r="H37" s="70"/>
      <c r="I37" s="70"/>
      <c r="J37" s="34">
        <v>45327</v>
      </c>
      <c r="K37" s="34">
        <v>67742</v>
      </c>
    </row>
    <row r="38" spans="2:11" ht="12.75">
      <c r="B38" s="70" t="s">
        <v>33</v>
      </c>
      <c r="C38" s="70"/>
      <c r="D38" s="70"/>
      <c r="E38" s="33">
        <f>56984+13187</f>
        <v>70171</v>
      </c>
      <c r="F38" s="40">
        <f>75322+4611</f>
        <v>79933</v>
      </c>
      <c r="G38" s="70" t="s">
        <v>36</v>
      </c>
      <c r="H38" s="70"/>
      <c r="I38" s="70"/>
      <c r="J38" s="36">
        <v>-62541</v>
      </c>
      <c r="K38" s="36">
        <v>-78371</v>
      </c>
    </row>
    <row r="39" spans="2:11" ht="12.75">
      <c r="B39" s="70" t="s">
        <v>34</v>
      </c>
      <c r="C39" s="70"/>
      <c r="D39" s="70"/>
      <c r="E39" s="40">
        <f>E40-E38</f>
        <v>-60482</v>
      </c>
      <c r="F39" s="40">
        <v>-91456</v>
      </c>
      <c r="G39" s="70" t="s">
        <v>61</v>
      </c>
      <c r="H39" s="70"/>
      <c r="I39" s="70"/>
      <c r="J39" s="36">
        <f>J37+J38</f>
        <v>-17214</v>
      </c>
      <c r="K39" s="36">
        <f>K37+K38</f>
        <v>-10629</v>
      </c>
    </row>
    <row r="40" spans="2:11" ht="12.75">
      <c r="B40" s="93" t="s">
        <v>35</v>
      </c>
      <c r="C40" s="93"/>
      <c r="D40" s="93"/>
      <c r="E40" s="33">
        <v>9689</v>
      </c>
      <c r="F40" s="40">
        <v>-11523</v>
      </c>
      <c r="G40" s="70" t="s">
        <v>40</v>
      </c>
      <c r="H40" s="70"/>
      <c r="I40" s="70"/>
      <c r="J40" s="34">
        <v>3801</v>
      </c>
      <c r="K40" s="34">
        <v>10111</v>
      </c>
    </row>
    <row r="41" spans="2:11" ht="12.75">
      <c r="B41" s="91" t="s">
        <v>62</v>
      </c>
      <c r="C41" s="91"/>
      <c r="D41" s="91"/>
      <c r="E41" s="94"/>
      <c r="F41" s="94"/>
      <c r="G41" s="70" t="s">
        <v>42</v>
      </c>
      <c r="H41" s="70"/>
      <c r="I41" s="70"/>
      <c r="J41" s="36">
        <v>-8367</v>
      </c>
      <c r="K41" s="36">
        <v>-27263</v>
      </c>
    </row>
    <row r="42" spans="2:11" ht="12.75" customHeight="1">
      <c r="B42" s="91"/>
      <c r="C42" s="91"/>
      <c r="D42" s="91"/>
      <c r="E42" s="94"/>
      <c r="F42" s="94"/>
      <c r="G42" s="92" t="s">
        <v>43</v>
      </c>
      <c r="H42" s="92"/>
      <c r="I42" s="92"/>
      <c r="J42" s="34">
        <v>569</v>
      </c>
      <c r="K42" s="34">
        <v>19146</v>
      </c>
    </row>
    <row r="43" spans="2:11" ht="12.75">
      <c r="B43" s="72" t="s">
        <v>37</v>
      </c>
      <c r="C43" s="72"/>
      <c r="D43" s="72"/>
      <c r="E43" s="33">
        <f>16354+80</f>
        <v>16434</v>
      </c>
      <c r="F43" s="33">
        <v>25000</v>
      </c>
      <c r="G43" s="92" t="s">
        <v>45</v>
      </c>
      <c r="H43" s="91"/>
      <c r="I43" s="91"/>
      <c r="J43" s="36">
        <v>-28297</v>
      </c>
      <c r="K43" s="36">
        <v>-3139</v>
      </c>
    </row>
    <row r="44" spans="2:11" ht="24.75" customHeight="1">
      <c r="B44" s="72" t="s">
        <v>38</v>
      </c>
      <c r="C44" s="72"/>
      <c r="D44" s="72"/>
      <c r="E44" s="40">
        <v>-21254</v>
      </c>
      <c r="F44" s="40">
        <v>-12204</v>
      </c>
      <c r="G44" s="72" t="s">
        <v>69</v>
      </c>
      <c r="H44" s="70"/>
      <c r="I44" s="70"/>
      <c r="J44" s="39">
        <f>(J39+J40+J41+J42+J43)*-1</f>
        <v>49508</v>
      </c>
      <c r="K44" s="39">
        <f>(K39+K40+K41+K42+K43)*-1</f>
        <v>11774</v>
      </c>
    </row>
    <row r="45" spans="2:11" ht="26.25" customHeight="1">
      <c r="B45" s="70" t="s">
        <v>35</v>
      </c>
      <c r="C45" s="70"/>
      <c r="D45" s="70"/>
      <c r="E45" s="40">
        <f>SUM(E43:E44)</f>
        <v>-4820</v>
      </c>
      <c r="F45" s="40">
        <f>SUM(F43:F44)</f>
        <v>12796</v>
      </c>
      <c r="G45" s="74" t="s">
        <v>63</v>
      </c>
      <c r="H45" s="95"/>
      <c r="I45" s="96"/>
      <c r="J45" s="38"/>
      <c r="K45" s="38"/>
    </row>
    <row r="46" spans="2:11" ht="12.75" customHeight="1">
      <c r="B46" s="91" t="s">
        <v>64</v>
      </c>
      <c r="C46" s="91"/>
      <c r="D46" s="91"/>
      <c r="E46" s="94"/>
      <c r="F46" s="94"/>
      <c r="G46" s="91" t="s">
        <v>49</v>
      </c>
      <c r="H46" s="91"/>
      <c r="I46" s="91"/>
      <c r="J46" s="99">
        <v>-49508</v>
      </c>
      <c r="K46" s="99">
        <v>-11774</v>
      </c>
    </row>
    <row r="47" spans="2:11" ht="11.25" customHeight="1">
      <c r="B47" s="91"/>
      <c r="C47" s="91"/>
      <c r="D47" s="91"/>
      <c r="E47" s="94"/>
      <c r="F47" s="94"/>
      <c r="G47" s="91"/>
      <c r="H47" s="91"/>
      <c r="I47" s="91"/>
      <c r="J47" s="99"/>
      <c r="K47" s="99"/>
    </row>
    <row r="48" spans="2:11" ht="21.75" customHeight="1">
      <c r="B48" s="72" t="s">
        <v>39</v>
      </c>
      <c r="C48" s="72"/>
      <c r="D48" s="72"/>
      <c r="E48" s="33"/>
      <c r="F48" s="33"/>
      <c r="G48" s="75" t="s">
        <v>102</v>
      </c>
      <c r="H48" s="75"/>
      <c r="I48" s="75"/>
      <c r="J48" s="34">
        <v>240</v>
      </c>
      <c r="K48" s="34">
        <v>70</v>
      </c>
    </row>
    <row r="49" spans="2:11" ht="24" customHeight="1">
      <c r="B49" s="72" t="s">
        <v>41</v>
      </c>
      <c r="C49" s="72"/>
      <c r="D49" s="72"/>
      <c r="E49" s="40">
        <v>-766</v>
      </c>
      <c r="F49" s="33"/>
      <c r="G49" s="97" t="s">
        <v>65</v>
      </c>
      <c r="H49" s="98"/>
      <c r="I49" s="98"/>
      <c r="J49" s="34"/>
      <c r="K49" s="34"/>
    </row>
    <row r="50" spans="2:11" ht="16.5" customHeight="1">
      <c r="B50" s="70" t="s">
        <v>35</v>
      </c>
      <c r="C50" s="70"/>
      <c r="D50" s="70"/>
      <c r="E50" s="40">
        <f>E49</f>
        <v>-766</v>
      </c>
      <c r="F50" s="33"/>
      <c r="G50" s="98" t="s">
        <v>66</v>
      </c>
      <c r="H50" s="98"/>
      <c r="I50" s="98"/>
      <c r="J50" s="36">
        <f>J46+J48</f>
        <v>-49268</v>
      </c>
      <c r="K50" s="36">
        <f>K46+K48</f>
        <v>-11704</v>
      </c>
    </row>
    <row r="51" spans="2:11" ht="34.5" customHeight="1">
      <c r="B51" s="76" t="s">
        <v>44</v>
      </c>
      <c r="C51" s="76"/>
      <c r="D51" s="76"/>
      <c r="E51" s="33">
        <f>E40</f>
        <v>9689</v>
      </c>
      <c r="F51" s="33">
        <f>F45</f>
        <v>12796</v>
      </c>
      <c r="G51" s="97" t="s">
        <v>70</v>
      </c>
      <c r="H51" s="98"/>
      <c r="I51" s="98"/>
      <c r="J51" s="34"/>
      <c r="K51" s="34"/>
    </row>
    <row r="52" spans="2:11" ht="34.5" customHeight="1">
      <c r="B52" s="76" t="s">
        <v>46</v>
      </c>
      <c r="C52" s="76"/>
      <c r="D52" s="76"/>
      <c r="E52" s="40">
        <f>E45+E50</f>
        <v>-5586</v>
      </c>
      <c r="F52" s="40">
        <f>F40</f>
        <v>-11523</v>
      </c>
      <c r="G52" s="79" t="s">
        <v>67</v>
      </c>
      <c r="H52" s="75"/>
      <c r="I52" s="75"/>
      <c r="J52" s="34"/>
      <c r="K52" s="34"/>
    </row>
    <row r="53" spans="2:11" ht="18" customHeight="1">
      <c r="B53" s="53" t="s">
        <v>47</v>
      </c>
      <c r="C53" s="53"/>
      <c r="D53" s="53"/>
      <c r="E53" s="33">
        <f>E51+E52</f>
        <v>4103</v>
      </c>
      <c r="F53" s="33">
        <f>SUM(F51:F52)</f>
        <v>1273</v>
      </c>
      <c r="G53" s="75" t="s">
        <v>68</v>
      </c>
      <c r="H53" s="75"/>
      <c r="I53" s="75"/>
      <c r="J53" s="34"/>
      <c r="K53" s="34"/>
    </row>
    <row r="54" spans="2:11" ht="15" customHeight="1">
      <c r="B54" s="91" t="s">
        <v>48</v>
      </c>
      <c r="C54" s="91"/>
      <c r="D54" s="91"/>
      <c r="E54" s="94">
        <v>2035</v>
      </c>
      <c r="F54" s="94">
        <v>1475</v>
      </c>
      <c r="G54" s="75" t="s">
        <v>52</v>
      </c>
      <c r="H54" s="75"/>
      <c r="I54" s="75"/>
      <c r="J54" s="34"/>
      <c r="K54" s="34"/>
    </row>
    <row r="55" spans="2:11" ht="23.25" customHeight="1">
      <c r="B55" s="91"/>
      <c r="C55" s="91"/>
      <c r="D55" s="91"/>
      <c r="E55" s="94"/>
      <c r="F55" s="94"/>
      <c r="G55" s="79" t="s">
        <v>53</v>
      </c>
      <c r="H55" s="75"/>
      <c r="I55" s="75"/>
      <c r="J55" s="34"/>
      <c r="K55" s="34"/>
    </row>
    <row r="56" spans="2:11" ht="20.25" customHeight="1">
      <c r="B56" s="91" t="s">
        <v>50</v>
      </c>
      <c r="C56" s="91"/>
      <c r="D56" s="91"/>
      <c r="E56" s="100">
        <f>3700-8363</f>
        <v>-4663</v>
      </c>
      <c r="F56" s="41"/>
      <c r="G56" s="101"/>
      <c r="H56" s="102"/>
      <c r="I56" s="102"/>
      <c r="J56" s="15"/>
      <c r="K56" s="15"/>
    </row>
    <row r="57" spans="2:6" ht="22.5" customHeight="1">
      <c r="B57" s="91"/>
      <c r="C57" s="91"/>
      <c r="D57" s="91"/>
      <c r="E57" s="100"/>
      <c r="F57" s="42"/>
    </row>
    <row r="58" spans="2:6" ht="12.75">
      <c r="B58" s="91" t="s">
        <v>51</v>
      </c>
      <c r="C58" s="91"/>
      <c r="D58" s="91"/>
      <c r="E58" s="107">
        <f>E53+E54+E56</f>
        <v>1475</v>
      </c>
      <c r="F58" s="107">
        <f>F53+F54+F56</f>
        <v>2748</v>
      </c>
    </row>
    <row r="59" spans="2:6" ht="12.75">
      <c r="B59" s="91"/>
      <c r="C59" s="91"/>
      <c r="D59" s="91"/>
      <c r="E59" s="107"/>
      <c r="F59" s="107"/>
    </row>
    <row r="60" ht="14.25" customHeight="1"/>
    <row r="61" spans="1:11" ht="12.75">
      <c r="A61" s="31"/>
      <c r="B61" s="62" t="s">
        <v>54</v>
      </c>
      <c r="C61" s="62"/>
      <c r="D61" s="62"/>
      <c r="E61" s="62"/>
      <c r="F61" s="62"/>
      <c r="G61" s="62"/>
      <c r="H61" s="62"/>
      <c r="I61" s="62"/>
      <c r="J61" s="62"/>
      <c r="K61" s="62"/>
    </row>
    <row r="62" ht="7.5" customHeight="1"/>
    <row r="63" spans="2:11" ht="12" customHeight="1">
      <c r="B63" s="24"/>
      <c r="C63" s="25"/>
      <c r="D63" s="112">
        <v>2009</v>
      </c>
      <c r="E63" s="113"/>
      <c r="F63" s="113"/>
      <c r="G63" s="114"/>
      <c r="H63" s="112">
        <v>2010</v>
      </c>
      <c r="I63" s="113"/>
      <c r="J63" s="113"/>
      <c r="K63" s="114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73</v>
      </c>
      <c r="E65" s="17" t="s">
        <v>74</v>
      </c>
      <c r="F65" s="17" t="s">
        <v>75</v>
      </c>
      <c r="G65" s="17" t="s">
        <v>76</v>
      </c>
      <c r="H65" s="17" t="s">
        <v>73</v>
      </c>
      <c r="I65" s="17" t="s">
        <v>74</v>
      </c>
      <c r="J65" s="17" t="s">
        <v>75</v>
      </c>
      <c r="K65" s="17" t="s">
        <v>76</v>
      </c>
    </row>
    <row r="66" spans="2:11" ht="21.75" customHeight="1">
      <c r="B66" s="19" t="s">
        <v>77</v>
      </c>
      <c r="C66" s="19"/>
      <c r="D66" s="9">
        <v>52836</v>
      </c>
      <c r="E66" s="10"/>
      <c r="F66" s="10"/>
      <c r="G66" s="43">
        <v>52836</v>
      </c>
      <c r="H66" s="10">
        <v>52836</v>
      </c>
      <c r="I66" s="10">
        <v>2</v>
      </c>
      <c r="J66" s="10">
        <v>4856</v>
      </c>
      <c r="K66" s="43">
        <f>H66+I66-J66</f>
        <v>47982</v>
      </c>
    </row>
    <row r="67" spans="2:11" ht="21.75" customHeight="1">
      <c r="B67" s="19" t="s">
        <v>78</v>
      </c>
      <c r="C67" s="19"/>
      <c r="D67" s="9">
        <v>374</v>
      </c>
      <c r="E67" s="10"/>
      <c r="F67" s="10"/>
      <c r="G67" s="43">
        <v>374</v>
      </c>
      <c r="H67" s="10">
        <v>374</v>
      </c>
      <c r="I67" s="10"/>
      <c r="J67" s="10">
        <v>2</v>
      </c>
      <c r="K67" s="43">
        <f>H67+I67-J67</f>
        <v>372</v>
      </c>
    </row>
    <row r="68" spans="2:11" ht="30" customHeight="1">
      <c r="B68" s="19" t="s">
        <v>79</v>
      </c>
      <c r="C68" s="19"/>
      <c r="D68" s="11"/>
      <c r="E68" s="8"/>
      <c r="F68" s="8"/>
      <c r="G68" s="48"/>
      <c r="H68" s="8"/>
      <c r="I68" s="8"/>
      <c r="J68" s="8"/>
      <c r="K68" s="8"/>
    </row>
    <row r="69" spans="2:11" ht="21.75" customHeight="1">
      <c r="B69" s="19" t="s">
        <v>80</v>
      </c>
      <c r="C69" s="19"/>
      <c r="D69" s="44"/>
      <c r="E69" s="45"/>
      <c r="F69" s="45"/>
      <c r="G69" s="47"/>
      <c r="H69" s="45"/>
      <c r="I69" s="45">
        <v>1845</v>
      </c>
      <c r="J69" s="45"/>
      <c r="K69" s="47">
        <f>H69+I69-J69</f>
        <v>1845</v>
      </c>
    </row>
    <row r="70" spans="2:11" ht="21.75" customHeight="1">
      <c r="B70" s="19" t="s">
        <v>81</v>
      </c>
      <c r="C70" s="19"/>
      <c r="D70" s="46">
        <v>646</v>
      </c>
      <c r="E70" s="45"/>
      <c r="F70" s="45"/>
      <c r="G70" s="47">
        <v>646</v>
      </c>
      <c r="H70" s="45">
        <v>646</v>
      </c>
      <c r="I70" s="45"/>
      <c r="J70" s="45"/>
      <c r="K70" s="47">
        <f>H70+I70-J70</f>
        <v>646</v>
      </c>
    </row>
    <row r="71" spans="2:11" ht="21.75" customHeight="1">
      <c r="B71" s="19" t="s">
        <v>82</v>
      </c>
      <c r="C71" s="19"/>
      <c r="D71" s="44"/>
      <c r="E71" s="45"/>
      <c r="F71" s="45"/>
      <c r="G71" s="45"/>
      <c r="H71" s="45"/>
      <c r="I71" s="45"/>
      <c r="J71" s="45"/>
      <c r="K71" s="47">
        <f aca="true" t="shared" si="0" ref="K71:K76">H71+I71-J71</f>
        <v>0</v>
      </c>
    </row>
    <row r="72" spans="2:11" ht="30" customHeight="1">
      <c r="B72" s="19" t="s">
        <v>94</v>
      </c>
      <c r="C72" s="19"/>
      <c r="D72" s="44"/>
      <c r="E72" s="45">
        <v>711</v>
      </c>
      <c r="F72" s="45"/>
      <c r="G72" s="47">
        <f>D72+E72-F72</f>
        <v>711</v>
      </c>
      <c r="H72" s="45">
        <v>711</v>
      </c>
      <c r="I72" s="45">
        <v>1</v>
      </c>
      <c r="J72" s="45">
        <v>711</v>
      </c>
      <c r="K72" s="47">
        <f t="shared" si="0"/>
        <v>1</v>
      </c>
    </row>
    <row r="73" spans="2:11" ht="40.5" customHeight="1">
      <c r="B73" s="19" t="s">
        <v>93</v>
      </c>
      <c r="C73" s="19"/>
      <c r="D73" s="44">
        <v>22111</v>
      </c>
      <c r="E73" s="45">
        <v>2645</v>
      </c>
      <c r="F73" s="45">
        <v>22111</v>
      </c>
      <c r="G73" s="47">
        <f>D73+E73-F73</f>
        <v>2645</v>
      </c>
      <c r="H73" s="45">
        <v>2645</v>
      </c>
      <c r="I73" s="45"/>
      <c r="J73" s="45">
        <v>1575</v>
      </c>
      <c r="K73" s="47">
        <f t="shared" si="0"/>
        <v>1070</v>
      </c>
    </row>
    <row r="74" spans="2:11" ht="21.75" customHeight="1">
      <c r="B74" s="19" t="s">
        <v>83</v>
      </c>
      <c r="C74" s="19"/>
      <c r="D74" s="44">
        <v>15699</v>
      </c>
      <c r="E74" s="45"/>
      <c r="F74" s="45">
        <v>766</v>
      </c>
      <c r="G74" s="47">
        <f>D74+E74-F74</f>
        <v>14933</v>
      </c>
      <c r="H74" s="45">
        <v>14933</v>
      </c>
      <c r="I74" s="45"/>
      <c r="J74" s="45"/>
      <c r="K74" s="47">
        <f t="shared" si="0"/>
        <v>14933</v>
      </c>
    </row>
    <row r="75" spans="2:11" ht="21.75" customHeight="1">
      <c r="B75" s="19" t="s">
        <v>84</v>
      </c>
      <c r="C75" s="19"/>
      <c r="D75" s="44">
        <v>49268</v>
      </c>
      <c r="E75" s="45"/>
      <c r="F75" s="45"/>
      <c r="G75" s="47">
        <f>D75+E75-F75</f>
        <v>49268</v>
      </c>
      <c r="H75" s="45">
        <v>49268</v>
      </c>
      <c r="I75" s="45">
        <v>11704</v>
      </c>
      <c r="J75" s="45"/>
      <c r="K75" s="47">
        <f t="shared" si="0"/>
        <v>60972</v>
      </c>
    </row>
    <row r="76" spans="2:11" ht="21.75" customHeight="1">
      <c r="B76" s="20" t="s">
        <v>85</v>
      </c>
      <c r="C76" s="20"/>
      <c r="D76" s="44"/>
      <c r="E76" s="45"/>
      <c r="F76" s="45"/>
      <c r="G76" s="45"/>
      <c r="H76" s="45"/>
      <c r="I76" s="45">
        <v>8452</v>
      </c>
      <c r="J76" s="45">
        <v>4856</v>
      </c>
      <c r="K76" s="47">
        <f t="shared" si="0"/>
        <v>3596</v>
      </c>
    </row>
    <row r="77" spans="2:11" ht="21.75" customHeight="1">
      <c r="B77" s="20" t="s">
        <v>86</v>
      </c>
      <c r="C77" s="20"/>
      <c r="D77" s="50">
        <v>-1824</v>
      </c>
      <c r="E77" s="51">
        <v>-1934</v>
      </c>
      <c r="F77" s="45">
        <f>F73-F74</f>
        <v>21345</v>
      </c>
      <c r="G77" s="47">
        <f>G66+G67+G70+G72-G73+G74-G75</f>
        <v>17587</v>
      </c>
      <c r="H77" s="45">
        <v>17587</v>
      </c>
      <c r="I77" s="51">
        <v>-18308</v>
      </c>
      <c r="J77" s="45">
        <v>862</v>
      </c>
      <c r="K77" s="47">
        <f>K66+K67+K69++K70+K72-K73+K74-K75-K76</f>
        <v>141</v>
      </c>
    </row>
    <row r="78" spans="1:11" ht="31.5" customHeight="1">
      <c r="A78" s="30"/>
      <c r="B78" s="20" t="s">
        <v>87</v>
      </c>
      <c r="C78" s="20"/>
      <c r="D78" s="44"/>
      <c r="E78" s="45"/>
      <c r="F78" s="45"/>
      <c r="G78" s="45"/>
      <c r="H78" s="45"/>
      <c r="I78" s="45"/>
      <c r="J78" s="45"/>
      <c r="K78" s="45"/>
    </row>
    <row r="79" spans="1:11" ht="20.25" customHeight="1">
      <c r="A79" s="32"/>
      <c r="B79" s="32"/>
      <c r="C79" s="18"/>
      <c r="D79" s="13"/>
      <c r="E79" s="13"/>
      <c r="F79" s="13"/>
      <c r="G79" s="13"/>
      <c r="H79" s="13"/>
      <c r="I79" s="13"/>
      <c r="J79" s="13"/>
      <c r="K79" s="13"/>
    </row>
    <row r="80" ht="10.5" customHeight="1"/>
    <row r="81" spans="2:11" ht="65.25" customHeight="1">
      <c r="B81" s="103" t="s">
        <v>101</v>
      </c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69.75" customHeight="1">
      <c r="B82" s="105" t="s">
        <v>104</v>
      </c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 ht="28.5" customHeight="1">
      <c r="B83" s="105" t="s">
        <v>105</v>
      </c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 ht="37.5" customHeight="1">
      <c r="B84" s="110" t="s">
        <v>71</v>
      </c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ht="25.5" customHeight="1">
      <c r="B85" s="110" t="s">
        <v>106</v>
      </c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7" ht="12.75">
      <c r="B86" s="2"/>
      <c r="C86" s="2"/>
      <c r="D86" s="2"/>
      <c r="E86" s="2"/>
      <c r="F86" s="12"/>
      <c r="G86" s="2"/>
    </row>
    <row r="87" spans="2:11" ht="9" customHeight="1">
      <c r="B87" s="2"/>
      <c r="C87" s="2"/>
      <c r="D87" s="2"/>
      <c r="E87" s="2"/>
      <c r="F87" s="12"/>
      <c r="G87" s="2"/>
      <c r="H87" s="1"/>
      <c r="I87" s="1"/>
      <c r="J87" s="1"/>
      <c r="K87" s="1"/>
    </row>
    <row r="88" spans="2:11" ht="6.7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  <row r="91" ht="12.75">
      <c r="J91" t="s">
        <v>107</v>
      </c>
    </row>
    <row r="92" spans="9:12" ht="15.75">
      <c r="I92" s="109" t="s">
        <v>108</v>
      </c>
      <c r="J92" s="109"/>
      <c r="K92" s="109"/>
      <c r="L92" s="109"/>
    </row>
  </sheetData>
  <sheetProtection/>
  <mergeCells count="119">
    <mergeCell ref="H63:K63"/>
    <mergeCell ref="B83:K83"/>
    <mergeCell ref="B88:K88"/>
    <mergeCell ref="I92:L92"/>
    <mergeCell ref="B84:K84"/>
    <mergeCell ref="B85:K85"/>
    <mergeCell ref="E56:E57"/>
    <mergeCell ref="G56:I56"/>
    <mergeCell ref="B81:K81"/>
    <mergeCell ref="B82:K82"/>
    <mergeCell ref="B58:D59"/>
    <mergeCell ref="E58:E59"/>
    <mergeCell ref="F58:F59"/>
    <mergeCell ref="B56:D57"/>
    <mergeCell ref="B61:K61"/>
    <mergeCell ref="D63:G63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Lilly</cp:lastModifiedBy>
  <cp:lastPrinted>2009-04-13T06:41:45Z</cp:lastPrinted>
  <dcterms:created xsi:type="dcterms:W3CDTF">2007-02-12T13:02:25Z</dcterms:created>
  <dcterms:modified xsi:type="dcterms:W3CDTF">2011-07-12T13:31:21Z</dcterms:modified>
  <cp:category/>
  <cp:version/>
  <cp:contentType/>
  <cp:contentStatus/>
</cp:coreProperties>
</file>